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Area" localSheetId="0">'F6a_EAEPED_COG'!$B$2:$I$167</definedName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<sst xmlns="http://schemas.openxmlformats.org/spreadsheetml/2006/main" count="166" uniqueCount="93">
  <si>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</si>
  <si>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</si>
  <si>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</si>
  <si>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</si>
  <si>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</si>
  <si>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</si>
  <si>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</si>
  <si>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</si>
  <si>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</si>
  <si>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</si>
  <si>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</si>
  <si>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</si>
  <si>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</si>
  <si>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</si>
  <si>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</si>
  <si>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</si>
  <si>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</si>
  <si>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</si>
  <si>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</si>
  <si>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</si>
  <si>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</si>
  <si>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</si>
  <si>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</si>
  <si>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</si>
  <si>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</si>
  <si>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</si>
  <si>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</si>
  <si>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</si>
  <si>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</si>
  <si>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</si>
  <si>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</si>
  <si>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</si>
  <si>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</si>
  <si>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</si>
  <si>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</si>
  <si>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</si>
  <si>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</si>
  <si>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</si>
  <si>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</si>
  <si>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</si>
  <si>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</si>
  <si>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</si>
  <si>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</si>
  <si>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</si>
  <si>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</si>
  <si>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</si>
  <si>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</si>
  <si>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</si>
  <si>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</si>
  <si>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</si>
  <si>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</si>
  <si>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</si>
  <si>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</si>
  <si>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</si>
  <si>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</si>
  <si>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</si>
  <si>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</si>
  <si>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</si>
  <si>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</si>
  <si>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</si>
  <si>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</si>
  <si>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</si>
  <si>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</si>
  <si>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</si>
  <si>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</si>
  <si>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</si>
  <si>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</si>
  <si>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</si>
  <si>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</si>
  <si>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</si>
  <si>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</si>
  <si>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</si>
  <si>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</si>
  <si>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</si>
  <si>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</si>
  <si>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</si>
  <si>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</si>
  <si>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</si>
  <si>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</si>
  <si>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</si>
  <si>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</si>
  <si>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</si>
  <si>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</si>
  <si>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</si>
  <si>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</si>
  <si>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</si>
  <si>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</si>
  <si>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Del 1 de Enero al 31 de Diciembre de 2019 (b)</t>
  </si>
  <si>
    <t>SECRETARÍA EJECUTIVA DEL SISTEMA ESTATAL ANTICORRUPCIÓN (a)</t>
  </si>
  <si>
    <t>LIC. LUIS RAMÓN IRINEO ROMERO</t>
  </si>
  <si>
    <t>C.P. YOLANDA ISABEL FIERRO VALENZUELA</t>
  </si>
  <si>
    <t>SECRETARIO TÉCNICO</t>
  </si>
  <si>
    <t>DIRECTORA DE ADMINISTRACIÓN Y SERVICIOS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</si>
</sst>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0" xfId="0" applyFont="1" applyAlignment="1">
      <alignment/>
    </xf>
    <xf numFmtId="0" fontId="38" fillId="0" borderId="13" xfId="0" applyFont="1" applyBorder="1" applyAlignment="1">
      <alignment horizontal="left" vertical="center"/>
    </xf>
    <xf numFmtId="0" fontId="38" fillId="0" borderId="14" xfId="0" applyFont="1" applyBorder="1" applyAlignment="1">
      <alignment horizontal="left" vertical="center"/>
    </xf>
    <xf numFmtId="0" fontId="39" fillId="0" borderId="15" xfId="0" applyFont="1" applyBorder="1" applyAlignment="1">
      <alignment horizontal="left" vertical="center"/>
    </xf>
    <xf numFmtId="0" fontId="38" fillId="0" borderId="15" xfId="0" applyFont="1" applyBorder="1" applyAlignment="1">
      <alignment horizontal="left" vertical="center"/>
    </xf>
    <xf numFmtId="0" fontId="39" fillId="0" borderId="15" xfId="0" applyFont="1" applyBorder="1" applyAlignment="1">
      <alignment/>
    </xf>
    <xf numFmtId="0" fontId="39" fillId="0" borderId="10" xfId="0" applyFont="1" applyBorder="1" applyAlignment="1">
      <alignment horizontal="left" vertical="center"/>
    </xf>
    <xf numFmtId="0" fontId="39" fillId="0" borderId="11" xfId="0" applyFont="1" applyBorder="1" applyAlignment="1">
      <alignment horizontal="left" vertical="center" indent="3"/>
    </xf>
    <xf numFmtId="164" fontId="38" fillId="0" borderId="16" xfId="0" applyNumberFormat="1" applyFont="1" applyBorder="1" applyAlignment="1">
      <alignment horizontal="right" vertical="center"/>
    </xf>
    <xf numFmtId="164" fontId="39" fillId="0" borderId="16" xfId="0" applyNumberFormat="1" applyFont="1" applyBorder="1" applyAlignment="1">
      <alignment horizontal="right" vertical="center"/>
    </xf>
    <xf numFmtId="164" fontId="39" fillId="0" borderId="15" xfId="0" applyNumberFormat="1" applyFont="1" applyBorder="1" applyAlignment="1">
      <alignment horizontal="right" vertical="center"/>
    </xf>
    <xf numFmtId="164" fontId="39" fillId="0" borderId="17" xfId="0" applyNumberFormat="1" applyFont="1" applyBorder="1" applyAlignment="1">
      <alignment horizontal="right" vertical="center"/>
    </xf>
    <xf numFmtId="164" fontId="39" fillId="0" borderId="10" xfId="0" applyNumberFormat="1" applyFont="1" applyBorder="1" applyAlignment="1">
      <alignment horizontal="right" vertical="center"/>
    </xf>
    <xf numFmtId="0" fontId="38" fillId="0" borderId="18" xfId="0" applyFont="1" applyBorder="1" applyAlignment="1">
      <alignment horizontal="left" vertical="center"/>
    </xf>
    <xf numFmtId="0" fontId="39" fillId="0" borderId="19" xfId="0" applyFont="1" applyBorder="1" applyAlignment="1">
      <alignment horizontal="left" vertical="center"/>
    </xf>
    <xf numFmtId="164" fontId="38" fillId="0" borderId="20" xfId="0" applyNumberFormat="1" applyFont="1" applyBorder="1" applyAlignment="1">
      <alignment horizontal="right" vertical="center"/>
    </xf>
    <xf numFmtId="0" fontId="39" fillId="0" borderId="21" xfId="0" applyFont="1" applyBorder="1" applyAlignment="1">
      <alignment horizontal="left" vertical="center"/>
    </xf>
    <xf numFmtId="0" fontId="39" fillId="0" borderId="22" xfId="0" applyFont="1" applyBorder="1" applyAlignment="1">
      <alignment horizontal="left" vertical="center"/>
    </xf>
    <xf numFmtId="164" fontId="39" fillId="0" borderId="23" xfId="0" applyNumberFormat="1" applyFont="1" applyBorder="1" applyAlignment="1">
      <alignment horizontal="right" vertical="center"/>
    </xf>
    <xf numFmtId="164" fontId="39" fillId="0" borderId="22" xfId="0" applyNumberFormat="1" applyFont="1" applyBorder="1" applyAlignment="1">
      <alignment horizontal="right" vertical="center"/>
    </xf>
    <xf numFmtId="0" fontId="40" fillId="34" borderId="0" xfId="0" applyFont="1" applyFill="1" applyAlignment="1">
      <alignment/>
    </xf>
    <xf numFmtId="0" fontId="41" fillId="34" borderId="0" xfId="0" applyFont="1" applyFill="1" applyBorder="1" applyAlignment="1">
      <alignment/>
    </xf>
    <xf numFmtId="0" fontId="41" fillId="34" borderId="0" xfId="0" applyFont="1" applyFill="1" applyAlignment="1">
      <alignment/>
    </xf>
    <xf numFmtId="0" fontId="39" fillId="0" borderId="24" xfId="0" applyFont="1" applyBorder="1" applyAlignment="1">
      <alignment/>
    </xf>
    <xf numFmtId="0" fontId="41" fillId="34" borderId="0" xfId="0" applyFont="1" applyFill="1" applyBorder="1" applyAlignment="1">
      <alignment horizontal="center"/>
    </xf>
    <xf numFmtId="0" fontId="41" fillId="34" borderId="0" xfId="0" applyFont="1" applyFill="1" applyAlignment="1">
      <alignment horizontal="center"/>
    </xf>
    <xf numFmtId="0" fontId="38" fillId="33" borderId="13" xfId="0" applyFont="1" applyFill="1" applyBorder="1" applyAlignment="1">
      <alignment horizontal="center" vertical="center"/>
    </xf>
    <xf numFmtId="0" fontId="38" fillId="33" borderId="25" xfId="0" applyFont="1" applyFill="1" applyBorder="1" applyAlignment="1">
      <alignment horizontal="center" vertical="center"/>
    </xf>
    <xf numFmtId="0" fontId="38" fillId="33" borderId="26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27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8" xfId="0" applyFont="1" applyFill="1" applyBorder="1" applyAlignment="1">
      <alignment horizontal="center" vertical="center"/>
    </xf>
    <xf numFmtId="0" fontId="38" fillId="33" borderId="29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9" fillId="0" borderId="11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left" vertical="center" wrapText="1"/>
    </xf>
    <xf numFmtId="0" fontId="38" fillId="33" borderId="15" xfId="0" applyFont="1" applyFill="1" applyBorder="1" applyAlignment="1">
      <alignment horizontal="center" vertical="center"/>
    </xf>
    <xf numFmtId="0" fontId="38" fillId="33" borderId="30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333375</xdr:colOff>
      <xdr:row>1</xdr:row>
      <xdr:rowOff>123825</xdr:rowOff>
    </xdr:from>
    <xdr:to>
      <xdr:col>8</xdr:col>
      <xdr:colOff>742950</xdr:colOff>
      <xdr:row>5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295275"/>
          <a:ext cx="4095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67"/>
  <sheetViews>
    <sheetView tabSelected="1" zoomScalePageLayoutView="0" workbookViewId="0" topLeftCell="A1">
      <pane ySplit="9" topLeftCell="A140" activePane="bottomLeft" state="frozen"/>
      <selection pane="topLeft" activeCell="A1" sqref="A1"/>
      <selection pane="bottomLeft" activeCell="B2" sqref="B2:I167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32" t="s">
        <v>88</v>
      </c>
      <c r="C2" s="33"/>
      <c r="D2" s="33"/>
      <c r="E2" s="33"/>
      <c r="F2" s="33"/>
      <c r="G2" s="33"/>
      <c r="H2" s="33"/>
      <c r="I2" s="34"/>
    </row>
    <row r="3" spans="2:9" ht="12.75">
      <c r="B3" s="35" t="s">
        <v>0</v>
      </c>
      <c r="C3" s="36"/>
      <c r="D3" s="36"/>
      <c r="E3" s="36"/>
      <c r="F3" s="36"/>
      <c r="G3" s="36"/>
      <c r="H3" s="36"/>
      <c r="I3" s="37"/>
    </row>
    <row r="4" spans="2:9" ht="12.75">
      <c r="B4" s="35" t="s">
        <v>1</v>
      </c>
      <c r="C4" s="36"/>
      <c r="D4" s="36"/>
      <c r="E4" s="36"/>
      <c r="F4" s="36"/>
      <c r="G4" s="36"/>
      <c r="H4" s="36"/>
      <c r="I4" s="37"/>
    </row>
    <row r="5" spans="2:9" ht="12.75">
      <c r="B5" s="35" t="s">
        <v>87</v>
      </c>
      <c r="C5" s="36"/>
      <c r="D5" s="36"/>
      <c r="E5" s="36"/>
      <c r="F5" s="36"/>
      <c r="G5" s="36"/>
      <c r="H5" s="36"/>
      <c r="I5" s="37"/>
    </row>
    <row r="6" spans="2:9" ht="13.5" thickBot="1">
      <c r="B6" s="38" t="s">
        <v>2</v>
      </c>
      <c r="C6" s="39"/>
      <c r="D6" s="39"/>
      <c r="E6" s="39"/>
      <c r="F6" s="39"/>
      <c r="G6" s="39"/>
      <c r="H6" s="39"/>
      <c r="I6" s="40"/>
    </row>
    <row r="7" spans="2:9" ht="15.75" customHeight="1">
      <c r="B7" s="32" t="s">
        <v>3</v>
      </c>
      <c r="C7" s="41"/>
      <c r="D7" s="32" t="s">
        <v>4</v>
      </c>
      <c r="E7" s="33"/>
      <c r="F7" s="33"/>
      <c r="G7" s="33"/>
      <c r="H7" s="41"/>
      <c r="I7" s="46" t="s">
        <v>5</v>
      </c>
    </row>
    <row r="8" spans="2:9" ht="15" customHeight="1" thickBot="1">
      <c r="B8" s="35"/>
      <c r="C8" s="45"/>
      <c r="D8" s="38"/>
      <c r="E8" s="39"/>
      <c r="F8" s="39"/>
      <c r="G8" s="39"/>
      <c r="H8" s="42"/>
      <c r="I8" s="47"/>
    </row>
    <row r="9" spans="2:9" ht="26.25" thickBot="1">
      <c r="B9" s="38"/>
      <c r="C9" s="42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8"/>
    </row>
    <row r="10" spans="2:9" ht="12.75">
      <c r="B10" s="7" t="s">
        <v>11</v>
      </c>
      <c r="C10" s="8"/>
      <c r="D10" s="14">
        <f aca="true" t="shared" si="0" ref="D10:I10">D11+D19+D29+D39+D49+D59+D72+D76+D63</f>
        <v>15000000</v>
      </c>
      <c r="E10" s="14">
        <f t="shared" si="0"/>
        <v>39734.40000000002</v>
      </c>
      <c r="F10" s="14">
        <f t="shared" si="0"/>
        <v>15039734.4</v>
      </c>
      <c r="G10" s="14">
        <f t="shared" si="0"/>
        <v>10775420.35</v>
      </c>
      <c r="H10" s="14">
        <f t="shared" si="0"/>
        <v>10387896.86</v>
      </c>
      <c r="I10" s="14">
        <f t="shared" si="0"/>
        <v>4264314.050000001</v>
      </c>
    </row>
    <row r="11" spans="2:9" ht="12.75">
      <c r="B11" s="3" t="s">
        <v>12</v>
      </c>
      <c r="C11" s="9"/>
      <c r="D11" s="15">
        <f aca="true" t="shared" si="1" ref="D11:I11">SUM(D12:D18)</f>
        <v>12727236</v>
      </c>
      <c r="E11" s="15">
        <f t="shared" si="1"/>
        <v>0</v>
      </c>
      <c r="F11" s="15">
        <f t="shared" si="1"/>
        <v>12727236</v>
      </c>
      <c r="G11" s="15">
        <f t="shared" si="1"/>
        <v>9296889.1</v>
      </c>
      <c r="H11" s="15">
        <f t="shared" si="1"/>
        <v>8970826.61</v>
      </c>
      <c r="I11" s="15">
        <f t="shared" si="1"/>
        <v>3430346.9000000004</v>
      </c>
    </row>
    <row r="12" spans="2:9" ht="12.75">
      <c r="B12" s="13" t="s">
        <v>13</v>
      </c>
      <c r="C12" s="11"/>
      <c r="D12" s="15">
        <v>2470284</v>
      </c>
      <c r="E12" s="16">
        <v>-99900</v>
      </c>
      <c r="F12" s="16">
        <f>D12+E12</f>
        <v>2370384</v>
      </c>
      <c r="G12" s="16">
        <v>1781409.71</v>
      </c>
      <c r="H12" s="16">
        <v>1781409.71</v>
      </c>
      <c r="I12" s="16">
        <f>F12-G12</f>
        <v>588974.29</v>
      </c>
    </row>
    <row r="13" spans="2:9" ht="12.75">
      <c r="B13" s="13" t="s">
        <v>14</v>
      </c>
      <c r="C13" s="11"/>
      <c r="D13" s="15">
        <v>3600000</v>
      </c>
      <c r="E13" s="16">
        <v>0</v>
      </c>
      <c r="F13" s="16">
        <f aca="true" t="shared" si="2" ref="F13:F18">D13+E13</f>
        <v>3600000</v>
      </c>
      <c r="G13" s="16">
        <v>2374184.21</v>
      </c>
      <c r="H13" s="16">
        <v>2374184.21</v>
      </c>
      <c r="I13" s="16">
        <f aca="true" t="shared" si="3" ref="I13:I18">F13-G13</f>
        <v>1225815.79</v>
      </c>
    </row>
    <row r="14" spans="2:9" ht="12.75">
      <c r="B14" s="13" t="s">
        <v>15</v>
      </c>
      <c r="C14" s="11"/>
      <c r="D14" s="15">
        <v>6356352</v>
      </c>
      <c r="E14" s="16">
        <v>99900</v>
      </c>
      <c r="F14" s="16">
        <f t="shared" si="2"/>
        <v>6456252</v>
      </c>
      <c r="G14" s="16">
        <v>5141295.18</v>
      </c>
      <c r="H14" s="16">
        <v>4815232.69</v>
      </c>
      <c r="I14" s="16">
        <f t="shared" si="3"/>
        <v>1314956.8200000003</v>
      </c>
    </row>
    <row r="15" spans="2:9" ht="12.75">
      <c r="B15" s="13" t="s">
        <v>16</v>
      </c>
      <c r="C15" s="11"/>
      <c r="D15" s="15">
        <v>300600</v>
      </c>
      <c r="E15" s="16">
        <v>0</v>
      </c>
      <c r="F15" s="16">
        <f t="shared" si="2"/>
        <v>300600</v>
      </c>
      <c r="G15" s="16">
        <v>0</v>
      </c>
      <c r="H15" s="16">
        <v>0</v>
      </c>
      <c r="I15" s="16">
        <f t="shared" si="3"/>
        <v>300600</v>
      </c>
    </row>
    <row r="16" spans="2:9" ht="12.75">
      <c r="B16" s="13" t="s">
        <v>17</v>
      </c>
      <c r="C16" s="11"/>
      <c r="D16" s="15"/>
      <c r="E16" s="16"/>
      <c r="F16" s="16">
        <f t="shared" si="2"/>
        <v>0</v>
      </c>
      <c r="G16" s="16"/>
      <c r="H16" s="16"/>
      <c r="I16" s="16">
        <f t="shared" si="3"/>
        <v>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510033</v>
      </c>
      <c r="E19" s="15">
        <f t="shared" si="4"/>
        <v>-95499</v>
      </c>
      <c r="F19" s="15">
        <f t="shared" si="4"/>
        <v>414534</v>
      </c>
      <c r="G19" s="15">
        <f t="shared" si="4"/>
        <v>333555.3</v>
      </c>
      <c r="H19" s="15">
        <f t="shared" si="4"/>
        <v>333555.3</v>
      </c>
      <c r="I19" s="15">
        <f t="shared" si="4"/>
        <v>80978.7</v>
      </c>
    </row>
    <row r="20" spans="2:9" ht="12.75">
      <c r="B20" s="13" t="s">
        <v>21</v>
      </c>
      <c r="C20" s="11"/>
      <c r="D20" s="15">
        <v>51500</v>
      </c>
      <c r="E20" s="16">
        <v>25088</v>
      </c>
      <c r="F20" s="15">
        <f aca="true" t="shared" si="5" ref="F20:F28">D20+E20</f>
        <v>76588</v>
      </c>
      <c r="G20" s="16">
        <v>60658.57</v>
      </c>
      <c r="H20" s="16">
        <v>60658.57</v>
      </c>
      <c r="I20" s="16">
        <f>F20-G20</f>
        <v>15929.43</v>
      </c>
    </row>
    <row r="21" spans="2:9" ht="12.75">
      <c r="B21" s="13" t="s">
        <v>22</v>
      </c>
      <c r="C21" s="11"/>
      <c r="D21" s="15">
        <v>27800</v>
      </c>
      <c r="E21" s="16">
        <v>0</v>
      </c>
      <c r="F21" s="15">
        <f t="shared" si="5"/>
        <v>27800</v>
      </c>
      <c r="G21" s="16">
        <v>15311.29</v>
      </c>
      <c r="H21" s="16">
        <v>15311.29</v>
      </c>
      <c r="I21" s="16">
        <f aca="true" t="shared" si="6" ref="I21:I83">F21-G21</f>
        <v>12488.71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3500</v>
      </c>
      <c r="E23" s="16">
        <v>0</v>
      </c>
      <c r="F23" s="15">
        <f t="shared" si="5"/>
        <v>3500</v>
      </c>
      <c r="G23" s="16">
        <v>1317.3</v>
      </c>
      <c r="H23" s="16">
        <v>1317.3</v>
      </c>
      <c r="I23" s="16">
        <f t="shared" si="6"/>
        <v>2182.7</v>
      </c>
    </row>
    <row r="24" spans="2:9" ht="12.75">
      <c r="B24" s="13" t="s">
        <v>25</v>
      </c>
      <c r="C24" s="11"/>
      <c r="D24" s="15">
        <v>2000</v>
      </c>
      <c r="E24" s="16">
        <v>0</v>
      </c>
      <c r="F24" s="15">
        <f t="shared" si="5"/>
        <v>2000</v>
      </c>
      <c r="G24" s="16">
        <v>0</v>
      </c>
      <c r="H24" s="16">
        <v>0</v>
      </c>
      <c r="I24" s="16">
        <f t="shared" si="6"/>
        <v>2000</v>
      </c>
    </row>
    <row r="25" spans="2:9" ht="12.75">
      <c r="B25" s="13" t="s">
        <v>26</v>
      </c>
      <c r="C25" s="11"/>
      <c r="D25" s="15">
        <v>367200</v>
      </c>
      <c r="E25" s="16">
        <v>-70554</v>
      </c>
      <c r="F25" s="15">
        <f t="shared" si="5"/>
        <v>296646</v>
      </c>
      <c r="G25" s="16">
        <v>254370.44</v>
      </c>
      <c r="H25" s="16">
        <v>254370.44</v>
      </c>
      <c r="I25" s="16">
        <f t="shared" si="6"/>
        <v>42275.56</v>
      </c>
    </row>
    <row r="26" spans="2:9" ht="12.75">
      <c r="B26" s="13" t="s">
        <v>27</v>
      </c>
      <c r="C26" s="11"/>
      <c r="D26" s="15"/>
      <c r="E26" s="16"/>
      <c r="F26" s="15">
        <f t="shared" si="5"/>
        <v>0</v>
      </c>
      <c r="G26" s="16"/>
      <c r="H26" s="16"/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58033</v>
      </c>
      <c r="E28" s="16">
        <v>-50033</v>
      </c>
      <c r="F28" s="15">
        <f t="shared" si="5"/>
        <v>8000</v>
      </c>
      <c r="G28" s="16">
        <v>1897.7</v>
      </c>
      <c r="H28" s="16">
        <v>1897.7</v>
      </c>
      <c r="I28" s="16">
        <f t="shared" si="6"/>
        <v>6102.3</v>
      </c>
    </row>
    <row r="29" spans="2:9" ht="12.75">
      <c r="B29" s="3" t="s">
        <v>30</v>
      </c>
      <c r="C29" s="9"/>
      <c r="D29" s="15">
        <f aca="true" t="shared" si="7" ref="D29:I29">SUM(D30:D38)</f>
        <v>958420</v>
      </c>
      <c r="E29" s="15">
        <f t="shared" si="7"/>
        <v>327348</v>
      </c>
      <c r="F29" s="15">
        <f t="shared" si="7"/>
        <v>1285768</v>
      </c>
      <c r="G29" s="15">
        <f t="shared" si="7"/>
        <v>669241.9299999999</v>
      </c>
      <c r="H29" s="15">
        <f t="shared" si="7"/>
        <v>607780.9299999999</v>
      </c>
      <c r="I29" s="15">
        <f t="shared" si="7"/>
        <v>616526.0700000001</v>
      </c>
    </row>
    <row r="30" spans="2:9" ht="12.75">
      <c r="B30" s="13" t="s">
        <v>31</v>
      </c>
      <c r="C30" s="11"/>
      <c r="D30" s="15">
        <v>124150</v>
      </c>
      <c r="E30" s="16">
        <v>118200</v>
      </c>
      <c r="F30" s="15">
        <f aca="true" t="shared" si="8" ref="F30:F38">D30+E30</f>
        <v>242350</v>
      </c>
      <c r="G30" s="16">
        <v>141265.94</v>
      </c>
      <c r="H30" s="16">
        <v>141265.94</v>
      </c>
      <c r="I30" s="16">
        <f t="shared" si="6"/>
        <v>101084.06</v>
      </c>
    </row>
    <row r="31" spans="2:9" ht="12.75">
      <c r="B31" s="13" t="s">
        <v>32</v>
      </c>
      <c r="C31" s="11"/>
      <c r="D31" s="15">
        <v>0</v>
      </c>
      <c r="E31" s="16">
        <v>133816</v>
      </c>
      <c r="F31" s="15">
        <f t="shared" si="8"/>
        <v>133816</v>
      </c>
      <c r="G31" s="16">
        <v>133815.4</v>
      </c>
      <c r="H31" s="16">
        <v>133815.4</v>
      </c>
      <c r="I31" s="16">
        <f t="shared" si="6"/>
        <v>0.6000000000058208</v>
      </c>
    </row>
    <row r="32" spans="2:9" ht="12.75">
      <c r="B32" s="13" t="s">
        <v>33</v>
      </c>
      <c r="C32" s="11"/>
      <c r="D32" s="15">
        <v>104500</v>
      </c>
      <c r="E32" s="16">
        <v>39532</v>
      </c>
      <c r="F32" s="15">
        <f t="shared" si="8"/>
        <v>144032</v>
      </c>
      <c r="G32" s="16">
        <v>93583.61</v>
      </c>
      <c r="H32" s="16">
        <v>93583.61</v>
      </c>
      <c r="I32" s="16">
        <f t="shared" si="6"/>
        <v>50448.39</v>
      </c>
    </row>
    <row r="33" spans="2:9" ht="12.75">
      <c r="B33" s="13" t="s">
        <v>34</v>
      </c>
      <c r="C33" s="11"/>
      <c r="D33" s="15">
        <v>24000</v>
      </c>
      <c r="E33" s="16">
        <v>600</v>
      </c>
      <c r="F33" s="15">
        <f t="shared" si="8"/>
        <v>24600</v>
      </c>
      <c r="G33" s="16">
        <v>2917.84</v>
      </c>
      <c r="H33" s="16">
        <v>2317.84</v>
      </c>
      <c r="I33" s="16">
        <f t="shared" si="6"/>
        <v>21682.16</v>
      </c>
    </row>
    <row r="34" spans="2:9" ht="12.75">
      <c r="B34" s="13" t="s">
        <v>35</v>
      </c>
      <c r="C34" s="11"/>
      <c r="D34" s="15">
        <v>70000</v>
      </c>
      <c r="E34" s="16">
        <v>1200</v>
      </c>
      <c r="F34" s="15">
        <f t="shared" si="8"/>
        <v>71200</v>
      </c>
      <c r="G34" s="16">
        <v>1200</v>
      </c>
      <c r="H34" s="16">
        <v>1200</v>
      </c>
      <c r="I34" s="16">
        <f t="shared" si="6"/>
        <v>70000</v>
      </c>
    </row>
    <row r="35" spans="2:9" ht="12.75">
      <c r="B35" s="13" t="s">
        <v>36</v>
      </c>
      <c r="C35" s="11"/>
      <c r="D35" s="15"/>
      <c r="E35" s="16"/>
      <c r="F35" s="15">
        <f t="shared" si="8"/>
        <v>0</v>
      </c>
      <c r="G35" s="16"/>
      <c r="H35" s="16"/>
      <c r="I35" s="16">
        <f t="shared" si="6"/>
        <v>0</v>
      </c>
    </row>
    <row r="36" spans="2:9" ht="12.75">
      <c r="B36" s="13" t="s">
        <v>37</v>
      </c>
      <c r="C36" s="11"/>
      <c r="D36" s="15">
        <v>421770</v>
      </c>
      <c r="E36" s="16">
        <v>16000</v>
      </c>
      <c r="F36" s="15">
        <f t="shared" si="8"/>
        <v>437770</v>
      </c>
      <c r="G36" s="16">
        <v>98250.93</v>
      </c>
      <c r="H36" s="16">
        <v>98250.93</v>
      </c>
      <c r="I36" s="16">
        <f t="shared" si="6"/>
        <v>339519.07</v>
      </c>
    </row>
    <row r="37" spans="2:9" ht="12.75">
      <c r="B37" s="13" t="s">
        <v>38</v>
      </c>
      <c r="C37" s="11"/>
      <c r="D37" s="15">
        <v>30000</v>
      </c>
      <c r="E37" s="16">
        <v>18000</v>
      </c>
      <c r="F37" s="15">
        <f t="shared" si="8"/>
        <v>48000</v>
      </c>
      <c r="G37" s="16">
        <v>37909.21</v>
      </c>
      <c r="H37" s="16">
        <v>37909.21</v>
      </c>
      <c r="I37" s="16">
        <f t="shared" si="6"/>
        <v>10090.79</v>
      </c>
    </row>
    <row r="38" spans="2:9" ht="12.75">
      <c r="B38" s="13" t="s">
        <v>39</v>
      </c>
      <c r="C38" s="11"/>
      <c r="D38" s="15">
        <v>184000</v>
      </c>
      <c r="E38" s="16">
        <v>0</v>
      </c>
      <c r="F38" s="15">
        <f t="shared" si="8"/>
        <v>184000</v>
      </c>
      <c r="G38" s="16">
        <v>160299</v>
      </c>
      <c r="H38" s="16">
        <v>99438</v>
      </c>
      <c r="I38" s="16">
        <f t="shared" si="6"/>
        <v>23701</v>
      </c>
    </row>
    <row r="39" spans="2:9" ht="25.5" customHeight="1">
      <c r="B39" s="43" t="s">
        <v>40</v>
      </c>
      <c r="C39" s="44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43" t="s">
        <v>50</v>
      </c>
      <c r="C49" s="44"/>
      <c r="D49" s="15">
        <f aca="true" t="shared" si="11" ref="D49:I49">SUM(D50:D58)</f>
        <v>804311</v>
      </c>
      <c r="E49" s="15">
        <f t="shared" si="11"/>
        <v>-192114.59999999998</v>
      </c>
      <c r="F49" s="15">
        <f t="shared" si="11"/>
        <v>612196.4</v>
      </c>
      <c r="G49" s="15">
        <f t="shared" si="11"/>
        <v>475734.02</v>
      </c>
      <c r="H49" s="15">
        <f t="shared" si="11"/>
        <v>475734.02</v>
      </c>
      <c r="I49" s="15">
        <f t="shared" si="11"/>
        <v>136462.38000000003</v>
      </c>
    </row>
    <row r="50" spans="2:9" ht="12.75">
      <c r="B50" s="13" t="s">
        <v>51</v>
      </c>
      <c r="C50" s="11"/>
      <c r="D50" s="15">
        <v>745644</v>
      </c>
      <c r="E50" s="16">
        <v>-376667.6</v>
      </c>
      <c r="F50" s="15">
        <f t="shared" si="10"/>
        <v>368976.4</v>
      </c>
      <c r="G50" s="16">
        <v>368312.37</v>
      </c>
      <c r="H50" s="16">
        <v>368312.37</v>
      </c>
      <c r="I50" s="16">
        <f t="shared" si="6"/>
        <v>664.0300000000279</v>
      </c>
    </row>
    <row r="51" spans="2:9" ht="12.75">
      <c r="B51" s="13" t="s">
        <v>52</v>
      </c>
      <c r="C51" s="11"/>
      <c r="D51" s="15">
        <v>0</v>
      </c>
      <c r="E51" s="16">
        <v>30000</v>
      </c>
      <c r="F51" s="15">
        <f t="shared" si="10"/>
        <v>30000</v>
      </c>
      <c r="G51" s="16">
        <v>29890.24</v>
      </c>
      <c r="H51" s="16">
        <v>29890.24</v>
      </c>
      <c r="I51" s="16">
        <f t="shared" si="6"/>
        <v>109.7599999999984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58667</v>
      </c>
      <c r="E58" s="16">
        <v>154553</v>
      </c>
      <c r="F58" s="15">
        <f t="shared" si="10"/>
        <v>213220</v>
      </c>
      <c r="G58" s="16">
        <v>77531.41</v>
      </c>
      <c r="H58" s="16">
        <v>77531.41</v>
      </c>
      <c r="I58" s="16">
        <f t="shared" si="6"/>
        <v>135688.59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43" t="s">
        <v>64</v>
      </c>
      <c r="C63" s="44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43" t="s">
        <v>40</v>
      </c>
      <c r="C114" s="44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15000000</v>
      </c>
      <c r="E160" s="14">
        <f t="shared" si="21"/>
        <v>39734.40000000002</v>
      </c>
      <c r="F160" s="14">
        <f t="shared" si="21"/>
        <v>15039734.4</v>
      </c>
      <c r="G160" s="14">
        <f t="shared" si="21"/>
        <v>10775420.35</v>
      </c>
      <c r="H160" s="14">
        <f t="shared" si="21"/>
        <v>10387896.86</v>
      </c>
      <c r="I160" s="14">
        <f t="shared" si="21"/>
        <v>4264314.050000001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  <row r="165" spans="2:9" ht="12.75">
      <c r="B165" s="29"/>
      <c r="C165" s="29"/>
      <c r="F165" s="29"/>
      <c r="G165" s="29"/>
      <c r="H165" s="29"/>
      <c r="I165" s="29"/>
    </row>
    <row r="166" spans="2:12" s="26" customFormat="1" ht="15" customHeight="1">
      <c r="B166" s="30" t="s">
        <v>89</v>
      </c>
      <c r="C166" s="30"/>
      <c r="D166" s="27"/>
      <c r="E166" s="27"/>
      <c r="F166" s="30" t="s">
        <v>90</v>
      </c>
      <c r="G166" s="30"/>
      <c r="H166" s="30"/>
      <c r="I166" s="30"/>
      <c r="J166" s="27"/>
      <c r="K166" s="27"/>
      <c r="L166" s="27"/>
    </row>
    <row r="167" spans="2:12" s="26" customFormat="1" ht="15" customHeight="1">
      <c r="B167" s="31" t="s">
        <v>91</v>
      </c>
      <c r="C167" s="31"/>
      <c r="D167" s="28"/>
      <c r="E167" s="28"/>
      <c r="F167" s="31" t="s">
        <v>92</v>
      </c>
      <c r="G167" s="31"/>
      <c r="H167" s="31"/>
      <c r="I167" s="31"/>
      <c r="J167" s="28"/>
      <c r="K167" s="28"/>
      <c r="L167" s="28"/>
    </row>
  </sheetData>
  <sheetProtection/>
  <mergeCells count="16">
    <mergeCell ref="B39:C39"/>
    <mergeCell ref="B49:C49"/>
    <mergeCell ref="B63:C63"/>
    <mergeCell ref="B114:C114"/>
    <mergeCell ref="B7:C9"/>
    <mergeCell ref="I7:I9"/>
    <mergeCell ref="B166:C166"/>
    <mergeCell ref="B167:C167"/>
    <mergeCell ref="F166:I166"/>
    <mergeCell ref="F167:I167"/>
    <mergeCell ref="B2:I2"/>
    <mergeCell ref="B3:I3"/>
    <mergeCell ref="B4:I4"/>
    <mergeCell ref="B5:I5"/>
    <mergeCell ref="B6:I6"/>
    <mergeCell ref="D7:H8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0" fitToWidth="2" horizontalDpi="600" verticalDpi="600" orientation="portrait" scale="59" r:id="rId2"/>
  <rowBreaks count="1" manualBreakCount="1">
    <brk id="84" max="255" man="1"/>
  </rowBreaks>
  <ignoredErrors>
    <ignoredError sqref="I19 F19:F39 I29:I39 F49:F63 I49 F72:F76 F94:F105 F114:F134 F138:F15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kmoreno</cp:lastModifiedBy>
  <cp:lastPrinted>2020-02-19T22:43:17Z</cp:lastPrinted>
  <dcterms:created xsi:type="dcterms:W3CDTF">2016-10-11T20:25:15Z</dcterms:created>
  <dcterms:modified xsi:type="dcterms:W3CDTF">2020-02-19T22:55:05Z</dcterms:modified>
  <cp:category/>
  <cp:version/>
  <cp:contentType/>
  <cp:contentStatus/>
</cp:coreProperties>
</file>