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'F6a_EAEPED_COG'!$B$2:$I$166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<sst xmlns="http://schemas.openxmlformats.org/spreadsheetml/2006/main" count="166" uniqueCount="93">
  <si>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</si>
  <si>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</si>
  <si>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</si>
  <si>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</si>
  <si>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</si>
  <si>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</si>
  <si>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</si>
  <si>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</si>
  <si>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</si>
  <si>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</si>
  <si>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</si>
  <si>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</si>
  <si>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</si>
  <si>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</si>
  <si>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</si>
  <si>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</si>
  <si>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</si>
  <si>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</si>
  <si>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</si>
  <si>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</si>
  <si>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</si>
  <si>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</si>
  <si>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</si>
  <si>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</si>
  <si>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</si>
  <si>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</si>
  <si>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</si>
  <si>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</si>
  <si>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</si>
  <si>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</si>
  <si>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</si>
  <si>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</si>
  <si>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</si>
  <si>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</si>
  <si>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</si>
  <si>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</si>
  <si>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</si>
  <si>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</si>
  <si>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</si>
  <si>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</si>
  <si>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</si>
  <si>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</si>
  <si>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</si>
  <si>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</si>
  <si>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</si>
  <si>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</si>
  <si>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</si>
  <si>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</si>
  <si>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</si>
  <si>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</si>
  <si>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</si>
  <si>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</si>
  <si>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</si>
  <si>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</si>
  <si>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</si>
  <si>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</si>
  <si>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</si>
  <si>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</si>
  <si>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</si>
  <si>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</si>
  <si>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</si>
  <si>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</si>
  <si>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</si>
  <si>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</si>
  <si>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</si>
  <si>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</si>
  <si>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</si>
  <si>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</si>
  <si>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</si>
  <si>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</si>
  <si>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</si>
  <si>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</si>
  <si>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</si>
  <si>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</si>
  <si>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</si>
  <si>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</si>
  <si>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</si>
  <si>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</si>
  <si>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</si>
  <si>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</si>
  <si>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</si>
  <si>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</si>
  <si>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</si>
  <si>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</si>
  <si>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</si>
  <si>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</si>
  <si>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</si>
  <si>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2022 (b)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</si>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</sst>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41" fillId="34" borderId="30" xfId="0" applyFont="1" applyFill="1" applyBorder="1" applyAlignment="1" applyProtection="1">
      <alignment horizontal="center"/>
      <protection locked="0"/>
    </xf>
    <xf numFmtId="43" fontId="22" fillId="34" borderId="0" xfId="47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vertical="top"/>
      <protection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43" fontId="22" fillId="34" borderId="0" xfId="47" applyFont="1" applyFill="1" applyBorder="1" applyAlignment="1" applyProtection="1">
      <alignment vertical="top"/>
      <protection/>
    </xf>
    <xf numFmtId="0" fontId="41" fillId="34" borderId="0" xfId="0" applyFont="1" applyFill="1" applyBorder="1" applyAlignment="1" applyProtection="1">
      <alignment horizontal="center"/>
      <protection locked="0"/>
    </xf>
    <xf numFmtId="0" fontId="40" fillId="0" borderId="3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1</xdr:row>
      <xdr:rowOff>152400</xdr:rowOff>
    </xdr:from>
    <xdr:to>
      <xdr:col>8</xdr:col>
      <xdr:colOff>666750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2385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6"/>
  <sheetViews>
    <sheetView tabSelected="1" zoomScalePageLayoutView="0" workbookViewId="0" topLeftCell="A1">
      <pane ySplit="9" topLeftCell="A145" activePane="bottomLeft" state="frozen"/>
      <selection pane="topLeft" activeCell="A1" sqref="A1"/>
      <selection pane="bottomLeft" activeCell="D170" sqref="D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7.7109375" style="6" customWidth="1"/>
    <col min="4" max="9" width="13.57421875" style="6" customWidth="1"/>
    <col min="10" max="16384" width="11.00390625" style="6" customWidth="1"/>
  </cols>
  <sheetData>
    <row r="1" ht="13.5" thickBot="1"/>
    <row r="2" spans="2:9" ht="12.75">
      <c r="B2" s="28" t="s">
        <v>92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87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14228970</v>
      </c>
      <c r="E10" s="14">
        <f t="shared" si="0"/>
        <v>0</v>
      </c>
      <c r="F10" s="14">
        <f t="shared" si="0"/>
        <v>14228970</v>
      </c>
      <c r="G10" s="14">
        <f t="shared" si="0"/>
        <v>958799.0499999999</v>
      </c>
      <c r="H10" s="14">
        <f t="shared" si="0"/>
        <v>551811.54</v>
      </c>
      <c r="I10" s="14">
        <f t="shared" si="0"/>
        <v>13270170.95</v>
      </c>
    </row>
    <row r="11" spans="2:9" ht="12.75">
      <c r="B11" s="3" t="s">
        <v>12</v>
      </c>
      <c r="C11" s="9"/>
      <c r="D11" s="15">
        <f aca="true" t="shared" si="1" ref="D11:I11">SUM(D12:D18)</f>
        <v>13110274</v>
      </c>
      <c r="E11" s="15">
        <f t="shared" si="1"/>
        <v>0</v>
      </c>
      <c r="F11" s="15">
        <f t="shared" si="1"/>
        <v>13110274</v>
      </c>
      <c r="G11" s="15">
        <f t="shared" si="1"/>
        <v>903120.23</v>
      </c>
      <c r="H11" s="15">
        <f t="shared" si="1"/>
        <v>534078.52</v>
      </c>
      <c r="I11" s="15">
        <f t="shared" si="1"/>
        <v>12207153.77</v>
      </c>
    </row>
    <row r="12" spans="2:9" ht="12.75">
      <c r="B12" s="13" t="s">
        <v>13</v>
      </c>
      <c r="C12" s="11"/>
      <c r="D12" s="15">
        <v>2385347.16</v>
      </c>
      <c r="E12" s="16">
        <v>0</v>
      </c>
      <c r="F12" s="16">
        <f>D12+E12</f>
        <v>2385347.16</v>
      </c>
      <c r="G12" s="16">
        <v>225401.02</v>
      </c>
      <c r="H12" s="16">
        <v>146959.82</v>
      </c>
      <c r="I12" s="16">
        <f>F12-G12</f>
        <v>2159946.14</v>
      </c>
    </row>
    <row r="13" spans="2:9" ht="12.75">
      <c r="B13" s="13" t="s">
        <v>14</v>
      </c>
      <c r="C13" s="11"/>
      <c r="D13" s="15">
        <v>3600000</v>
      </c>
      <c r="E13" s="16">
        <v>0</v>
      </c>
      <c r="F13" s="16">
        <f aca="true" t="shared" si="2" ref="F13:F18">D13+E13</f>
        <v>3600000</v>
      </c>
      <c r="G13" s="16">
        <v>18000</v>
      </c>
      <c r="H13" s="16">
        <v>0</v>
      </c>
      <c r="I13" s="16">
        <f aca="true" t="shared" si="3" ref="I13:I18">F13-G13</f>
        <v>3582000</v>
      </c>
    </row>
    <row r="14" spans="2:9" ht="12.75">
      <c r="B14" s="13" t="s">
        <v>15</v>
      </c>
      <c r="C14" s="11"/>
      <c r="D14" s="15">
        <v>6614734.84</v>
      </c>
      <c r="E14" s="16">
        <v>0</v>
      </c>
      <c r="F14" s="16">
        <f t="shared" si="2"/>
        <v>6614734.84</v>
      </c>
      <c r="G14" s="16">
        <v>659719.21</v>
      </c>
      <c r="H14" s="16">
        <v>387118.7</v>
      </c>
      <c r="I14" s="16">
        <f t="shared" si="3"/>
        <v>5955015.63</v>
      </c>
    </row>
    <row r="15" spans="2:9" ht="12.75">
      <c r="B15" s="13" t="s">
        <v>16</v>
      </c>
      <c r="C15" s="11"/>
      <c r="D15" s="15">
        <v>510192</v>
      </c>
      <c r="E15" s="16">
        <v>0</v>
      </c>
      <c r="F15" s="16">
        <f t="shared" si="2"/>
        <v>510192</v>
      </c>
      <c r="G15" s="16">
        <v>0</v>
      </c>
      <c r="H15" s="16">
        <v>0</v>
      </c>
      <c r="I15" s="16">
        <f t="shared" si="3"/>
        <v>510192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296874</v>
      </c>
      <c r="E19" s="15">
        <f t="shared" si="4"/>
        <v>0</v>
      </c>
      <c r="F19" s="15">
        <f t="shared" si="4"/>
        <v>296874</v>
      </c>
      <c r="G19" s="15">
        <f t="shared" si="4"/>
        <v>0</v>
      </c>
      <c r="H19" s="15">
        <f t="shared" si="4"/>
        <v>0</v>
      </c>
      <c r="I19" s="15">
        <f t="shared" si="4"/>
        <v>296874</v>
      </c>
    </row>
    <row r="20" spans="2:9" ht="12.75">
      <c r="B20" s="13" t="s">
        <v>21</v>
      </c>
      <c r="C20" s="11"/>
      <c r="D20" s="15">
        <v>77174</v>
      </c>
      <c r="E20" s="16">
        <v>0</v>
      </c>
      <c r="F20" s="15">
        <f aca="true" t="shared" si="5" ref="F20:F28">D20+E20</f>
        <v>77174</v>
      </c>
      <c r="G20" s="16">
        <v>0</v>
      </c>
      <c r="H20" s="16">
        <v>0</v>
      </c>
      <c r="I20" s="16">
        <f>F20-G20</f>
        <v>77174</v>
      </c>
    </row>
    <row r="21" spans="2:9" ht="12.75">
      <c r="B21" s="13" t="s">
        <v>22</v>
      </c>
      <c r="C21" s="11"/>
      <c r="D21" s="15">
        <v>15100</v>
      </c>
      <c r="E21" s="16">
        <v>0</v>
      </c>
      <c r="F21" s="15">
        <f t="shared" si="5"/>
        <v>15100</v>
      </c>
      <c r="G21" s="16">
        <v>0</v>
      </c>
      <c r="H21" s="16">
        <v>0</v>
      </c>
      <c r="I21" s="16">
        <f aca="true" t="shared" si="6" ref="I21:I83">F21-G21</f>
        <v>15100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203400</v>
      </c>
      <c r="E25" s="16">
        <v>0</v>
      </c>
      <c r="F25" s="15">
        <f t="shared" si="5"/>
        <v>203400</v>
      </c>
      <c r="G25" s="16">
        <v>0</v>
      </c>
      <c r="H25" s="16">
        <v>0</v>
      </c>
      <c r="I25" s="16">
        <f t="shared" si="6"/>
        <v>203400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1200</v>
      </c>
      <c r="E28" s="16">
        <v>0</v>
      </c>
      <c r="F28" s="15">
        <f t="shared" si="5"/>
        <v>1200</v>
      </c>
      <c r="G28" s="16">
        <v>0</v>
      </c>
      <c r="H28" s="16">
        <v>0</v>
      </c>
      <c r="I28" s="16">
        <f t="shared" si="6"/>
        <v>1200</v>
      </c>
    </row>
    <row r="29" spans="2:9" ht="12.75">
      <c r="B29" s="3" t="s">
        <v>30</v>
      </c>
      <c r="C29" s="9"/>
      <c r="D29" s="15">
        <f aca="true" t="shared" si="7" ref="D29:I29">SUM(D30:D38)</f>
        <v>821822</v>
      </c>
      <c r="E29" s="15">
        <f t="shared" si="7"/>
        <v>0</v>
      </c>
      <c r="F29" s="15">
        <f t="shared" si="7"/>
        <v>821822</v>
      </c>
      <c r="G29" s="15">
        <f t="shared" si="7"/>
        <v>55678.82</v>
      </c>
      <c r="H29" s="15">
        <f t="shared" si="7"/>
        <v>17733.02</v>
      </c>
      <c r="I29" s="15">
        <f t="shared" si="7"/>
        <v>766143.1799999999</v>
      </c>
    </row>
    <row r="30" spans="2:9" ht="12.75">
      <c r="B30" s="13" t="s">
        <v>31</v>
      </c>
      <c r="C30" s="11"/>
      <c r="D30" s="15">
        <v>200160</v>
      </c>
      <c r="E30" s="16">
        <v>0</v>
      </c>
      <c r="F30" s="15">
        <f aca="true" t="shared" si="8" ref="F30:F38">D30+E30</f>
        <v>200160</v>
      </c>
      <c r="G30" s="16">
        <v>40140.36</v>
      </c>
      <c r="H30" s="16">
        <v>10530</v>
      </c>
      <c r="I30" s="16">
        <f t="shared" si="6"/>
        <v>160019.64</v>
      </c>
    </row>
    <row r="31" spans="2:9" ht="12.75">
      <c r="B31" s="13" t="s">
        <v>32</v>
      </c>
      <c r="C31" s="11"/>
      <c r="D31" s="15">
        <v>118100</v>
      </c>
      <c r="E31" s="16">
        <v>0</v>
      </c>
      <c r="F31" s="15">
        <f t="shared" si="8"/>
        <v>118100</v>
      </c>
      <c r="G31" s="16">
        <v>8335.44</v>
      </c>
      <c r="H31" s="16">
        <v>0</v>
      </c>
      <c r="I31" s="16">
        <f t="shared" si="6"/>
        <v>109764.56</v>
      </c>
    </row>
    <row r="32" spans="2:9" ht="12.75">
      <c r="B32" s="13" t="s">
        <v>33</v>
      </c>
      <c r="C32" s="11"/>
      <c r="D32" s="15">
        <v>29637</v>
      </c>
      <c r="E32" s="16">
        <v>0</v>
      </c>
      <c r="F32" s="15">
        <f t="shared" si="8"/>
        <v>29637</v>
      </c>
      <c r="G32" s="16">
        <v>6612</v>
      </c>
      <c r="H32" s="16">
        <v>6612</v>
      </c>
      <c r="I32" s="16">
        <f t="shared" si="6"/>
        <v>23025</v>
      </c>
    </row>
    <row r="33" spans="2:9" ht="12.75">
      <c r="B33" s="13" t="s">
        <v>34</v>
      </c>
      <c r="C33" s="11"/>
      <c r="D33" s="15">
        <v>3000</v>
      </c>
      <c r="E33" s="16">
        <v>0</v>
      </c>
      <c r="F33" s="15">
        <f t="shared" si="8"/>
        <v>3000</v>
      </c>
      <c r="G33" s="16">
        <v>591.02</v>
      </c>
      <c r="H33" s="16">
        <v>591.02</v>
      </c>
      <c r="I33" s="16">
        <f t="shared" si="6"/>
        <v>2408.98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169125</v>
      </c>
      <c r="E36" s="16">
        <v>0</v>
      </c>
      <c r="F36" s="15">
        <f t="shared" si="8"/>
        <v>169125</v>
      </c>
      <c r="G36" s="16">
        <v>0</v>
      </c>
      <c r="H36" s="16">
        <v>0</v>
      </c>
      <c r="I36" s="16">
        <f t="shared" si="6"/>
        <v>169125</v>
      </c>
    </row>
    <row r="37" spans="2:9" ht="12.75">
      <c r="B37" s="13" t="s">
        <v>38</v>
      </c>
      <c r="C37" s="11"/>
      <c r="D37" s="15">
        <v>52000</v>
      </c>
      <c r="E37" s="16">
        <v>0</v>
      </c>
      <c r="F37" s="15">
        <f t="shared" si="8"/>
        <v>52000</v>
      </c>
      <c r="G37" s="16">
        <v>0</v>
      </c>
      <c r="H37" s="16">
        <v>0</v>
      </c>
      <c r="I37" s="16">
        <f t="shared" si="6"/>
        <v>52000</v>
      </c>
    </row>
    <row r="38" spans="2:9" ht="12.75">
      <c r="B38" s="13" t="s">
        <v>39</v>
      </c>
      <c r="C38" s="11"/>
      <c r="D38" s="15">
        <v>249800</v>
      </c>
      <c r="E38" s="16">
        <v>0</v>
      </c>
      <c r="F38" s="15">
        <f t="shared" si="8"/>
        <v>249800</v>
      </c>
      <c r="G38" s="16">
        <v>0</v>
      </c>
      <c r="H38" s="16">
        <v>0</v>
      </c>
      <c r="I38" s="16">
        <f t="shared" si="6"/>
        <v>249800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14228970</v>
      </c>
      <c r="E160" s="14">
        <f t="shared" si="21"/>
        <v>0</v>
      </c>
      <c r="F160" s="14">
        <f t="shared" si="21"/>
        <v>14228970</v>
      </c>
      <c r="G160" s="14">
        <f t="shared" si="21"/>
        <v>958799.0499999999</v>
      </c>
      <c r="H160" s="14">
        <f t="shared" si="21"/>
        <v>551811.54</v>
      </c>
      <c r="I160" s="14">
        <f t="shared" si="21"/>
        <v>13270170.95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7:9" ht="12.75">
      <c r="G164" s="51"/>
      <c r="H164" s="51"/>
      <c r="I164" s="51"/>
    </row>
    <row r="165" spans="2:13" s="43" customFormat="1" ht="15" customHeight="1">
      <c r="B165" s="45" t="s">
        <v>88</v>
      </c>
      <c r="C165" s="45"/>
      <c r="F165" s="46"/>
      <c r="G165" s="50" t="s">
        <v>89</v>
      </c>
      <c r="H165" s="50"/>
      <c r="I165" s="50"/>
      <c r="J165" s="47"/>
      <c r="K165" s="46"/>
      <c r="L165" s="44"/>
      <c r="M165" s="44"/>
    </row>
    <row r="166" spans="2:13" s="43" customFormat="1" ht="26.25" customHeight="1">
      <c r="B166" s="48" t="s">
        <v>90</v>
      </c>
      <c r="C166" s="48"/>
      <c r="F166" s="49"/>
      <c r="G166" s="48" t="s">
        <v>91</v>
      </c>
      <c r="H166" s="48"/>
      <c r="I166" s="48"/>
      <c r="J166" s="47"/>
      <c r="K166" s="46"/>
      <c r="L166" s="44"/>
      <c r="M166" s="44"/>
    </row>
  </sheetData>
  <sheetProtection/>
  <mergeCells count="16">
    <mergeCell ref="B165:C165"/>
    <mergeCell ref="B166:C166"/>
    <mergeCell ref="G165:I165"/>
    <mergeCell ref="G166:I166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scale="64" r:id="rId2"/>
  <rowBreaks count="1" manualBreakCount="1">
    <brk id="84" max="255" man="1"/>
  </rowBreaks>
  <ignoredErrors>
    <ignoredError sqref="I19 F19:H39 I29:I39 F49:I63 F72:F76 F94:F104 F114:F124 F134:F147 F1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2022-04-24T21:50:39Z</cp:lastPrinted>
  <dcterms:created xsi:type="dcterms:W3CDTF">2016-10-11T20:25:15Z</dcterms:created>
  <dcterms:modified xsi:type="dcterms:W3CDTF">2022-04-24T21:51:40Z</dcterms:modified>
  <cp:category/>
  <cp:version/>
  <cp:contentType/>
  <cp:contentStatus/>
</cp:coreProperties>
</file>