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'F6a_EAEPED_COG'!$B$2:$I$168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<sst xmlns="http://schemas.openxmlformats.org/spreadsheetml/2006/main" count="166" uniqueCount="93">
  <si>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</si>
  <si>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</si>
  <si>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</si>
  <si>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</si>
  <si>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</si>
  <si>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</si>
  <si>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</si>
  <si>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</si>
  <si>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</si>
  <si>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</si>
  <si>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</si>
  <si>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</si>
  <si>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</si>
  <si>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</si>
  <si>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</si>
  <si>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</si>
  <si>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</si>
  <si>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</si>
  <si>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</si>
  <si>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</si>
  <si>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</si>
  <si>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</si>
  <si>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</si>
  <si>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</si>
  <si>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</si>
  <si>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</si>
  <si>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</si>
  <si>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</si>
  <si>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</si>
  <si>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</si>
  <si>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</si>
  <si>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</si>
  <si>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</si>
  <si>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</si>
  <si>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</si>
  <si>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</si>
  <si>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</si>
  <si>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</si>
  <si>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</si>
  <si>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</si>
  <si>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</si>
  <si>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</si>
  <si>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</si>
  <si>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</si>
  <si>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</si>
  <si>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</si>
  <si>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</si>
  <si>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</si>
  <si>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</si>
  <si>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</si>
  <si>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</si>
  <si>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</si>
  <si>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</si>
  <si>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</si>
  <si>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</si>
  <si>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</si>
  <si>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</si>
  <si>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</si>
  <si>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</si>
  <si>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</si>
  <si>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</si>
  <si>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</si>
  <si>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</si>
  <si>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</si>
  <si>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</si>
  <si>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</si>
  <si>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</si>
  <si>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</si>
  <si>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</si>
  <si>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</si>
  <si>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</si>
  <si>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</si>
  <si>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</si>
  <si>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</si>
  <si>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</si>
  <si>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</si>
  <si>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</si>
  <si>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</si>
  <si>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</si>
  <si>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</si>
  <si>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</si>
  <si>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</si>
  <si>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</si>
  <si>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</si>
  <si>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</si>
  <si>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</si>
  <si>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</si>
  <si>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2023 (b)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</si>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</sst>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39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28575</xdr:rowOff>
    </xdr:from>
    <xdr:to>
      <xdr:col>2</xdr:col>
      <xdr:colOff>1133475</xdr:colOff>
      <xdr:row>5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1685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8"/>
  <sheetViews>
    <sheetView tabSelected="1" zoomScalePageLayoutView="0" workbookViewId="0" topLeftCell="A1">
      <pane ySplit="9" topLeftCell="A138" activePane="bottomLeft" state="frozen"/>
      <selection pane="topLeft" activeCell="A1" sqref="A1"/>
      <selection pane="bottomLeft" activeCell="B2" sqref="B2:I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9.8515625" style="6" customWidth="1"/>
    <col min="4" max="9" width="14.8515625" style="6" customWidth="1"/>
    <col min="10" max="16384" width="11.00390625" style="6" customWidth="1"/>
  </cols>
  <sheetData>
    <row r="1" ht="13.5" thickBot="1"/>
    <row r="2" spans="2:9" ht="15" customHeight="1">
      <c r="B2" s="28" t="s">
        <v>88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87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12463502.790000001</v>
      </c>
      <c r="E10" s="14">
        <f t="shared" si="0"/>
        <v>0</v>
      </c>
      <c r="F10" s="14">
        <f t="shared" si="0"/>
        <v>12463502.790000001</v>
      </c>
      <c r="G10" s="14">
        <f t="shared" si="0"/>
        <v>3572646.58</v>
      </c>
      <c r="H10" s="14">
        <f t="shared" si="0"/>
        <v>3411192.58</v>
      </c>
      <c r="I10" s="14">
        <f t="shared" si="0"/>
        <v>8890856.209999999</v>
      </c>
    </row>
    <row r="11" spans="2:9" ht="12.75">
      <c r="B11" s="3" t="s">
        <v>12</v>
      </c>
      <c r="C11" s="9"/>
      <c r="D11" s="15">
        <f aca="true" t="shared" si="1" ref="D11:I11">SUM(D12:D18)</f>
        <v>11310800.170000002</v>
      </c>
      <c r="E11" s="15">
        <f t="shared" si="1"/>
        <v>0</v>
      </c>
      <c r="F11" s="15">
        <f t="shared" si="1"/>
        <v>11310800.170000002</v>
      </c>
      <c r="G11" s="15">
        <f t="shared" si="1"/>
        <v>3181025.33</v>
      </c>
      <c r="H11" s="15">
        <f t="shared" si="1"/>
        <v>3031025.33</v>
      </c>
      <c r="I11" s="15">
        <f t="shared" si="1"/>
        <v>8129774.839999999</v>
      </c>
    </row>
    <row r="12" spans="2:9" ht="12.75">
      <c r="B12" s="13" t="s">
        <v>13</v>
      </c>
      <c r="C12" s="11"/>
      <c r="D12" s="15">
        <v>2385347.16</v>
      </c>
      <c r="E12" s="16">
        <v>0</v>
      </c>
      <c r="F12" s="16">
        <f>D12+E12</f>
        <v>2385347.16</v>
      </c>
      <c r="G12" s="16">
        <v>786551.36</v>
      </c>
      <c r="H12" s="16">
        <v>786551.36</v>
      </c>
      <c r="I12" s="16">
        <f>F12-G12</f>
        <v>1598795.8000000003</v>
      </c>
    </row>
    <row r="13" spans="2:9" ht="12.75">
      <c r="B13" s="13" t="s">
        <v>14</v>
      </c>
      <c r="C13" s="11"/>
      <c r="D13" s="15">
        <v>1800000</v>
      </c>
      <c r="E13" s="16">
        <v>0</v>
      </c>
      <c r="F13" s="16">
        <f aca="true" t="shared" si="2" ref="F13:F18">D13+E13</f>
        <v>1800000</v>
      </c>
      <c r="G13" s="16">
        <v>227744.96</v>
      </c>
      <c r="H13" s="16">
        <v>77744.96</v>
      </c>
      <c r="I13" s="16">
        <f aca="true" t="shared" si="3" ref="I13:I18">F13-G13</f>
        <v>1572255.04</v>
      </c>
    </row>
    <row r="14" spans="2:9" ht="12.75">
      <c r="B14" s="13" t="s">
        <v>15</v>
      </c>
      <c r="C14" s="11"/>
      <c r="D14" s="15">
        <v>6633832.96</v>
      </c>
      <c r="E14" s="16">
        <v>0</v>
      </c>
      <c r="F14" s="16">
        <f t="shared" si="2"/>
        <v>6633832.96</v>
      </c>
      <c r="G14" s="16">
        <v>2157546.77</v>
      </c>
      <c r="H14" s="16">
        <v>2157546.77</v>
      </c>
      <c r="I14" s="16">
        <f t="shared" si="3"/>
        <v>4476286.1899999995</v>
      </c>
    </row>
    <row r="15" spans="2:9" ht="12.75">
      <c r="B15" s="13" t="s">
        <v>16</v>
      </c>
      <c r="C15" s="11"/>
      <c r="D15" s="15">
        <v>491620.05</v>
      </c>
      <c r="E15" s="16">
        <v>0</v>
      </c>
      <c r="F15" s="16">
        <f t="shared" si="2"/>
        <v>491620.05</v>
      </c>
      <c r="G15" s="16">
        <v>9182.24</v>
      </c>
      <c r="H15" s="16">
        <v>9182.24</v>
      </c>
      <c r="I15" s="16">
        <f t="shared" si="3"/>
        <v>482437.81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287479</v>
      </c>
      <c r="E19" s="15">
        <f t="shared" si="4"/>
        <v>-110500</v>
      </c>
      <c r="F19" s="15">
        <f t="shared" si="4"/>
        <v>176979</v>
      </c>
      <c r="G19" s="15">
        <f t="shared" si="4"/>
        <v>84277.68</v>
      </c>
      <c r="H19" s="15">
        <f t="shared" si="4"/>
        <v>84277.68</v>
      </c>
      <c r="I19" s="15">
        <f t="shared" si="4"/>
        <v>92701.32</v>
      </c>
    </row>
    <row r="20" spans="2:9" ht="12.75">
      <c r="B20" s="13" t="s">
        <v>21</v>
      </c>
      <c r="C20" s="11"/>
      <c r="D20" s="15">
        <v>108919</v>
      </c>
      <c r="E20" s="16">
        <v>-60800</v>
      </c>
      <c r="F20" s="15">
        <f aca="true" t="shared" si="5" ref="F20:F28">D20+E20</f>
        <v>48119</v>
      </c>
      <c r="G20" s="16">
        <v>15834.8</v>
      </c>
      <c r="H20" s="16">
        <v>15834.8</v>
      </c>
      <c r="I20" s="16">
        <f>F20-G20</f>
        <v>32284.2</v>
      </c>
    </row>
    <row r="21" spans="2:9" ht="12.75">
      <c r="B21" s="13" t="s">
        <v>22</v>
      </c>
      <c r="C21" s="11"/>
      <c r="D21" s="15">
        <v>13260</v>
      </c>
      <c r="E21" s="16">
        <v>0</v>
      </c>
      <c r="F21" s="15">
        <f t="shared" si="5"/>
        <v>13260</v>
      </c>
      <c r="G21" s="16">
        <v>3942.88</v>
      </c>
      <c r="H21" s="16">
        <v>3942.88</v>
      </c>
      <c r="I21" s="16">
        <f aca="true" t="shared" si="6" ref="I21:I83">F21-G21</f>
        <v>9317.119999999999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7000</v>
      </c>
      <c r="F23" s="15">
        <f t="shared" si="5"/>
        <v>7000</v>
      </c>
      <c r="G23" s="16">
        <v>0</v>
      </c>
      <c r="H23" s="16">
        <v>0</v>
      </c>
      <c r="I23" s="16">
        <f t="shared" si="6"/>
        <v>7000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160800</v>
      </c>
      <c r="E25" s="16">
        <v>-56700</v>
      </c>
      <c r="F25" s="15">
        <f t="shared" si="5"/>
        <v>104100</v>
      </c>
      <c r="G25" s="16">
        <v>64500</v>
      </c>
      <c r="H25" s="16">
        <v>64500</v>
      </c>
      <c r="I25" s="16">
        <f t="shared" si="6"/>
        <v>39600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4500</v>
      </c>
      <c r="E28" s="16">
        <v>0</v>
      </c>
      <c r="F28" s="15">
        <f t="shared" si="5"/>
        <v>4500</v>
      </c>
      <c r="G28" s="16">
        <v>0</v>
      </c>
      <c r="H28" s="16">
        <v>0</v>
      </c>
      <c r="I28" s="16">
        <f t="shared" si="6"/>
        <v>4500</v>
      </c>
    </row>
    <row r="29" spans="2:9" ht="12.75">
      <c r="B29" s="3" t="s">
        <v>30</v>
      </c>
      <c r="C29" s="9"/>
      <c r="D29" s="15">
        <f aca="true" t="shared" si="7" ref="D29:I29">SUM(D30:D38)</f>
        <v>844223.62</v>
      </c>
      <c r="E29" s="15">
        <f t="shared" si="7"/>
        <v>43400</v>
      </c>
      <c r="F29" s="15">
        <f t="shared" si="7"/>
        <v>887623.62</v>
      </c>
      <c r="G29" s="15">
        <f t="shared" si="7"/>
        <v>307343.57</v>
      </c>
      <c r="H29" s="15">
        <f t="shared" si="7"/>
        <v>295889.57</v>
      </c>
      <c r="I29" s="15">
        <f t="shared" si="7"/>
        <v>580280.05</v>
      </c>
    </row>
    <row r="30" spans="2:9" ht="12.75">
      <c r="B30" s="13" t="s">
        <v>31</v>
      </c>
      <c r="C30" s="11"/>
      <c r="D30" s="15">
        <v>158800</v>
      </c>
      <c r="E30" s="16">
        <v>0</v>
      </c>
      <c r="F30" s="15">
        <f aca="true" t="shared" si="8" ref="F30:F38">D30+E30</f>
        <v>158800</v>
      </c>
      <c r="G30" s="16">
        <v>94148.64</v>
      </c>
      <c r="H30" s="16">
        <v>85448.64</v>
      </c>
      <c r="I30" s="16">
        <f t="shared" si="6"/>
        <v>64651.36</v>
      </c>
    </row>
    <row r="31" spans="2:9" ht="12.75">
      <c r="B31" s="13" t="s">
        <v>32</v>
      </c>
      <c r="C31" s="11"/>
      <c r="D31" s="15">
        <v>107800.02</v>
      </c>
      <c r="E31" s="16">
        <v>0</v>
      </c>
      <c r="F31" s="15">
        <f t="shared" si="8"/>
        <v>107800.02</v>
      </c>
      <c r="G31" s="16">
        <v>57326.17</v>
      </c>
      <c r="H31" s="16">
        <v>54572.17</v>
      </c>
      <c r="I31" s="16">
        <f t="shared" si="6"/>
        <v>50473.850000000006</v>
      </c>
    </row>
    <row r="32" spans="2:9" ht="12.75">
      <c r="B32" s="13" t="s">
        <v>33</v>
      </c>
      <c r="C32" s="11"/>
      <c r="D32" s="15">
        <v>118800</v>
      </c>
      <c r="E32" s="16">
        <v>23200</v>
      </c>
      <c r="F32" s="15">
        <f t="shared" si="8"/>
        <v>142000</v>
      </c>
      <c r="G32" s="16">
        <v>15390.46</v>
      </c>
      <c r="H32" s="16">
        <v>15390.46</v>
      </c>
      <c r="I32" s="16">
        <f t="shared" si="6"/>
        <v>126609.54000000001</v>
      </c>
    </row>
    <row r="33" spans="2:9" ht="12.75">
      <c r="B33" s="13" t="s">
        <v>34</v>
      </c>
      <c r="C33" s="11"/>
      <c r="D33" s="15">
        <v>3000</v>
      </c>
      <c r="E33" s="16">
        <v>1500</v>
      </c>
      <c r="F33" s="15">
        <f t="shared" si="8"/>
        <v>4500</v>
      </c>
      <c r="G33" s="16">
        <v>2417.44</v>
      </c>
      <c r="H33" s="16">
        <v>2417.44</v>
      </c>
      <c r="I33" s="16">
        <f t="shared" si="6"/>
        <v>2082.56</v>
      </c>
    </row>
    <row r="34" spans="2:9" ht="12.75">
      <c r="B34" s="13" t="s">
        <v>35</v>
      </c>
      <c r="C34" s="11"/>
      <c r="D34" s="15">
        <v>0</v>
      </c>
      <c r="E34" s="16">
        <v>28800</v>
      </c>
      <c r="F34" s="15">
        <f t="shared" si="8"/>
        <v>28800</v>
      </c>
      <c r="G34" s="16">
        <v>0</v>
      </c>
      <c r="H34" s="16">
        <v>0</v>
      </c>
      <c r="I34" s="16">
        <f t="shared" si="6"/>
        <v>28800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158370</v>
      </c>
      <c r="E36" s="16">
        <v>9900</v>
      </c>
      <c r="F36" s="15">
        <f t="shared" si="8"/>
        <v>168270</v>
      </c>
      <c r="G36" s="16">
        <v>69370.86</v>
      </c>
      <c r="H36" s="16">
        <v>69370.86</v>
      </c>
      <c r="I36" s="16">
        <f t="shared" si="6"/>
        <v>98899.14</v>
      </c>
    </row>
    <row r="37" spans="2:9" ht="12.75">
      <c r="B37" s="13" t="s">
        <v>38</v>
      </c>
      <c r="C37" s="11"/>
      <c r="D37" s="15">
        <v>52000</v>
      </c>
      <c r="E37" s="16">
        <v>-20000</v>
      </c>
      <c r="F37" s="15">
        <f t="shared" si="8"/>
        <v>32000</v>
      </c>
      <c r="G37" s="16">
        <v>0</v>
      </c>
      <c r="H37" s="16">
        <v>0</v>
      </c>
      <c r="I37" s="16">
        <f t="shared" si="6"/>
        <v>32000</v>
      </c>
    </row>
    <row r="38" spans="2:9" ht="12.75">
      <c r="B38" s="13" t="s">
        <v>39</v>
      </c>
      <c r="C38" s="11"/>
      <c r="D38" s="15">
        <v>245453.6</v>
      </c>
      <c r="E38" s="16">
        <v>0</v>
      </c>
      <c r="F38" s="15">
        <f t="shared" si="8"/>
        <v>245453.6</v>
      </c>
      <c r="G38" s="16">
        <v>68690</v>
      </c>
      <c r="H38" s="16">
        <v>68690</v>
      </c>
      <c r="I38" s="16">
        <f t="shared" si="6"/>
        <v>176763.6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21000</v>
      </c>
      <c r="E49" s="15">
        <f t="shared" si="11"/>
        <v>67100</v>
      </c>
      <c r="F49" s="15">
        <f t="shared" si="11"/>
        <v>88100</v>
      </c>
      <c r="G49" s="15">
        <f t="shared" si="11"/>
        <v>0</v>
      </c>
      <c r="H49" s="15">
        <f t="shared" si="11"/>
        <v>0</v>
      </c>
      <c r="I49" s="15">
        <f t="shared" si="11"/>
        <v>88100</v>
      </c>
    </row>
    <row r="50" spans="2:9" ht="12.75">
      <c r="B50" s="13" t="s">
        <v>51</v>
      </c>
      <c r="C50" s="11"/>
      <c r="D50" s="15">
        <v>21000</v>
      </c>
      <c r="E50" s="16">
        <v>67100</v>
      </c>
      <c r="F50" s="15">
        <f t="shared" si="10"/>
        <v>88100</v>
      </c>
      <c r="G50" s="16">
        <v>0</v>
      </c>
      <c r="H50" s="16">
        <v>0</v>
      </c>
      <c r="I50" s="16">
        <f t="shared" si="6"/>
        <v>88100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12463502.790000001</v>
      </c>
      <c r="E160" s="14">
        <f t="shared" si="21"/>
        <v>0</v>
      </c>
      <c r="F160" s="14">
        <f t="shared" si="21"/>
        <v>12463502.790000001</v>
      </c>
      <c r="G160" s="14">
        <f t="shared" si="21"/>
        <v>3572646.58</v>
      </c>
      <c r="H160" s="14">
        <f t="shared" si="21"/>
        <v>3411192.58</v>
      </c>
      <c r="I160" s="14">
        <f t="shared" si="21"/>
        <v>8890856.209999999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1:8" ht="11.25" customHeight="1">
      <c r="A166" s="43"/>
      <c r="C166" s="44"/>
      <c r="D166" s="45"/>
      <c r="E166" s="46"/>
      <c r="F166" s="46"/>
      <c r="G166" s="45"/>
      <c r="H166" s="45"/>
    </row>
    <row r="167" spans="1:8" ht="18" customHeight="1">
      <c r="A167" s="43"/>
      <c r="C167" s="47" t="s">
        <v>89</v>
      </c>
      <c r="D167" s="45"/>
      <c r="E167" s="48" t="s">
        <v>90</v>
      </c>
      <c r="F167" s="48"/>
      <c r="G167" s="49"/>
      <c r="H167" s="45"/>
    </row>
    <row r="168" spans="1:8" ht="28.5" customHeight="1">
      <c r="A168" s="43"/>
      <c r="C168" s="50" t="s">
        <v>91</v>
      </c>
      <c r="E168" s="51" t="s">
        <v>92</v>
      </c>
      <c r="F168" s="51"/>
      <c r="G168" s="52"/>
      <c r="H168" s="45"/>
    </row>
  </sheetData>
  <sheetProtection/>
  <mergeCells count="15">
    <mergeCell ref="E166:F166"/>
    <mergeCell ref="E167:G167"/>
    <mergeCell ref="E168:G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scale="60" r:id="rId2"/>
  <rowBreaks count="1" manualBreakCount="1">
    <brk id="84" max="255" man="1"/>
  </rowBreaks>
  <ignoredErrors>
    <ignoredError sqref="F19:I29 F39:I39 F49:I63 F72:F76 F94:F104 F114:F124 F134:F1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2023-10-08T04:45:35Z</cp:lastPrinted>
  <dcterms:created xsi:type="dcterms:W3CDTF">2016-10-11T20:25:15Z</dcterms:created>
  <dcterms:modified xsi:type="dcterms:W3CDTF">2023-10-08T04:45:45Z</dcterms:modified>
  <cp:category/>
  <cp:version/>
  <cp:contentType/>
  <cp:contentStatus/>
</cp:coreProperties>
</file>