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'F6a_EAEPED_COG'!$B$2:$I$167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<sst xmlns="http://schemas.openxmlformats.org/spreadsheetml/2006/main" count="166" uniqueCount="93">
  <si>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</si>
  <si>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</si>
  <si>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</si>
  <si>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</si>
  <si>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</si>
  <si>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</si>
  <si>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</si>
  <si>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</si>
  <si>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</si>
  <si>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</si>
  <si>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</si>
  <si>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</si>
  <si>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</si>
  <si>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</si>
  <si>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</si>
  <si>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</si>
  <si>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</si>
  <si>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</si>
  <si>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</si>
  <si>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</si>
  <si>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</si>
  <si>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</si>
  <si>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</si>
  <si>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</si>
  <si>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</si>
  <si>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</si>
  <si>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</si>
  <si>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</si>
  <si>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</si>
  <si>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</si>
  <si>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</si>
  <si>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</si>
  <si>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</si>
  <si>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</si>
  <si>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</si>
  <si>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</si>
  <si>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</si>
  <si>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</si>
  <si>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</si>
  <si>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</si>
  <si>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</si>
  <si>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</si>
  <si>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</si>
  <si>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</si>
  <si>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</si>
  <si>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</si>
  <si>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</si>
  <si>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</si>
  <si>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</si>
  <si>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</si>
  <si>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</si>
  <si>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</si>
  <si>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</si>
  <si>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</si>
  <si>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</si>
  <si>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</si>
  <si>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</si>
  <si>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</si>
  <si>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</si>
  <si>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</si>
  <si>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</si>
  <si>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</si>
  <si>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</si>
  <si>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</si>
  <si>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</si>
  <si>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</si>
  <si>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</si>
  <si>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</si>
  <si>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</si>
  <si>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</si>
  <si>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</si>
  <si>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</si>
  <si>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</si>
  <si>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</si>
  <si>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</si>
  <si>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</si>
  <si>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</si>
  <si>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</si>
  <si>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</si>
  <si>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</si>
  <si>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</si>
  <si>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</si>
  <si>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</si>
  <si>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</si>
  <si>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</si>
  <si>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</si>
  <si>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</si>
  <si>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2023 (b)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</si>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</sst>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/>
    </xf>
    <xf numFmtId="0" fontId="42" fillId="0" borderId="30" xfId="0" applyFont="1" applyBorder="1" applyAlignment="1" applyProtection="1">
      <alignment horizontal="center" vertical="top"/>
      <protection/>
    </xf>
    <xf numFmtId="0" fontId="0" fillId="0" borderId="30" xfId="0" applyBorder="1" applyAlignment="1">
      <alignment horizontal="center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2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2" fillId="0" borderId="0" xfId="0" applyFont="1" applyAlignment="1" applyProtection="1">
      <alignment horizontal="center" vertical="top"/>
      <protection/>
    </xf>
    <xf numFmtId="0" fontId="40" fillId="0" borderId="3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2</xdr:col>
      <xdr:colOff>781050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7"/>
  <sheetViews>
    <sheetView tabSelected="1" zoomScalePageLayoutView="0" workbookViewId="0" topLeftCell="A1">
      <pane ySplit="9" topLeftCell="A138" activePane="bottomLeft" state="frozen"/>
      <selection pane="topLeft" activeCell="A1" sqref="A1"/>
      <selection pane="bottomLeft" activeCell="L150" sqref="L15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7.57421875" style="6" customWidth="1"/>
    <col min="4" max="9" width="14.140625" style="6" customWidth="1"/>
    <col min="10" max="16384" width="11.00390625" style="6" customWidth="1"/>
  </cols>
  <sheetData>
    <row r="1" ht="13.5" thickBot="1"/>
    <row r="2" spans="2:9" ht="12.75">
      <c r="B2" s="28" t="s">
        <v>88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87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12463502.790000001</v>
      </c>
      <c r="E10" s="14">
        <f t="shared" si="0"/>
        <v>0</v>
      </c>
      <c r="F10" s="14">
        <f t="shared" si="0"/>
        <v>12463502.790000001</v>
      </c>
      <c r="G10" s="14">
        <f t="shared" si="0"/>
        <v>5773191.9</v>
      </c>
      <c r="H10" s="14">
        <f t="shared" si="0"/>
        <v>5565629.09</v>
      </c>
      <c r="I10" s="14">
        <f t="shared" si="0"/>
        <v>6690310.89</v>
      </c>
    </row>
    <row r="11" spans="2:9" ht="12.75">
      <c r="B11" s="3" t="s">
        <v>12</v>
      </c>
      <c r="C11" s="9"/>
      <c r="D11" s="15">
        <f aca="true" t="shared" si="1" ref="D11:I11">SUM(D12:D18)</f>
        <v>11310800.170000002</v>
      </c>
      <c r="E11" s="15">
        <f t="shared" si="1"/>
        <v>0</v>
      </c>
      <c r="F11" s="15">
        <f t="shared" si="1"/>
        <v>11310800.170000002</v>
      </c>
      <c r="G11" s="15">
        <f t="shared" si="1"/>
        <v>5095178.47</v>
      </c>
      <c r="H11" s="15">
        <f t="shared" si="1"/>
        <v>4890315.659999999</v>
      </c>
      <c r="I11" s="15">
        <f t="shared" si="1"/>
        <v>6215621.7</v>
      </c>
    </row>
    <row r="12" spans="2:9" ht="12.75">
      <c r="B12" s="13" t="s">
        <v>13</v>
      </c>
      <c r="C12" s="11"/>
      <c r="D12" s="15">
        <v>2385347.16</v>
      </c>
      <c r="E12" s="16">
        <v>0</v>
      </c>
      <c r="F12" s="16">
        <f>D12+E12</f>
        <v>2385347.16</v>
      </c>
      <c r="G12" s="16">
        <v>1139654.53</v>
      </c>
      <c r="H12" s="16">
        <v>1139654.53</v>
      </c>
      <c r="I12" s="16">
        <f>F12-G12</f>
        <v>1245692.6300000001</v>
      </c>
    </row>
    <row r="13" spans="2:9" ht="12.75">
      <c r="B13" s="13" t="s">
        <v>14</v>
      </c>
      <c r="C13" s="11"/>
      <c r="D13" s="15">
        <v>1800000</v>
      </c>
      <c r="E13" s="16">
        <v>0</v>
      </c>
      <c r="F13" s="16">
        <f aca="true" t="shared" si="2" ref="F13:F18">D13+E13</f>
        <v>1800000</v>
      </c>
      <c r="G13" s="16">
        <v>328000</v>
      </c>
      <c r="H13" s="16">
        <v>328000</v>
      </c>
      <c r="I13" s="16">
        <f aca="true" t="shared" si="3" ref="I13:I18">F13-G13</f>
        <v>1472000</v>
      </c>
    </row>
    <row r="14" spans="2:9" ht="12.75">
      <c r="B14" s="13" t="s">
        <v>15</v>
      </c>
      <c r="C14" s="11"/>
      <c r="D14" s="15">
        <v>6633832.96</v>
      </c>
      <c r="E14" s="16">
        <v>0</v>
      </c>
      <c r="F14" s="16">
        <f t="shared" si="2"/>
        <v>6633832.96</v>
      </c>
      <c r="G14" s="16">
        <v>3573147.67</v>
      </c>
      <c r="H14" s="16">
        <v>3368284.86</v>
      </c>
      <c r="I14" s="16">
        <f t="shared" si="3"/>
        <v>3060685.29</v>
      </c>
    </row>
    <row r="15" spans="2:9" ht="12.75">
      <c r="B15" s="13" t="s">
        <v>16</v>
      </c>
      <c r="C15" s="11"/>
      <c r="D15" s="15">
        <v>491620.05</v>
      </c>
      <c r="E15" s="16">
        <v>0</v>
      </c>
      <c r="F15" s="16">
        <f t="shared" si="2"/>
        <v>491620.05</v>
      </c>
      <c r="G15" s="16">
        <v>54376.27</v>
      </c>
      <c r="H15" s="16">
        <v>54376.27</v>
      </c>
      <c r="I15" s="16">
        <f t="shared" si="3"/>
        <v>437243.77999999997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287479</v>
      </c>
      <c r="E19" s="15">
        <f t="shared" si="4"/>
        <v>-110500</v>
      </c>
      <c r="F19" s="15">
        <f t="shared" si="4"/>
        <v>176979</v>
      </c>
      <c r="G19" s="15">
        <f t="shared" si="4"/>
        <v>160287.83000000002</v>
      </c>
      <c r="H19" s="15">
        <f t="shared" si="4"/>
        <v>160287.83000000002</v>
      </c>
      <c r="I19" s="15">
        <f t="shared" si="4"/>
        <v>16691.17</v>
      </c>
    </row>
    <row r="20" spans="2:9" ht="12.75">
      <c r="B20" s="13" t="s">
        <v>21</v>
      </c>
      <c r="C20" s="11"/>
      <c r="D20" s="15">
        <v>108919</v>
      </c>
      <c r="E20" s="16">
        <v>-60800</v>
      </c>
      <c r="F20" s="15">
        <f aca="true" t="shared" si="5" ref="F20:F28">D20+E20</f>
        <v>48119</v>
      </c>
      <c r="G20" s="16">
        <v>40344.4</v>
      </c>
      <c r="H20" s="16">
        <v>40344.4</v>
      </c>
      <c r="I20" s="16">
        <f>F20-G20</f>
        <v>7774.5999999999985</v>
      </c>
    </row>
    <row r="21" spans="2:9" ht="12.75">
      <c r="B21" s="13" t="s">
        <v>22</v>
      </c>
      <c r="C21" s="11"/>
      <c r="D21" s="15">
        <v>13260</v>
      </c>
      <c r="E21" s="16">
        <v>0</v>
      </c>
      <c r="F21" s="15">
        <f t="shared" si="5"/>
        <v>13260</v>
      </c>
      <c r="G21" s="16">
        <v>10282.88</v>
      </c>
      <c r="H21" s="16">
        <v>10282.88</v>
      </c>
      <c r="I21" s="16">
        <f aca="true" t="shared" si="6" ref="I21:I83">F21-G21</f>
        <v>2977.120000000001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7000</v>
      </c>
      <c r="F23" s="15">
        <f t="shared" si="5"/>
        <v>7000</v>
      </c>
      <c r="G23" s="16">
        <v>5604.55</v>
      </c>
      <c r="H23" s="16">
        <v>5604.55</v>
      </c>
      <c r="I23" s="16">
        <f t="shared" si="6"/>
        <v>1395.4499999999998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160800</v>
      </c>
      <c r="E25" s="16">
        <v>-56700</v>
      </c>
      <c r="F25" s="15">
        <f t="shared" si="5"/>
        <v>104100</v>
      </c>
      <c r="G25" s="16">
        <v>100400</v>
      </c>
      <c r="H25" s="16">
        <v>100400</v>
      </c>
      <c r="I25" s="16">
        <f t="shared" si="6"/>
        <v>3700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4500</v>
      </c>
      <c r="E28" s="16">
        <v>0</v>
      </c>
      <c r="F28" s="15">
        <f t="shared" si="5"/>
        <v>4500</v>
      </c>
      <c r="G28" s="16">
        <v>3656</v>
      </c>
      <c r="H28" s="16">
        <v>3656</v>
      </c>
      <c r="I28" s="16">
        <f t="shared" si="6"/>
        <v>844</v>
      </c>
    </row>
    <row r="29" spans="2:9" ht="12.75">
      <c r="B29" s="3" t="s">
        <v>30</v>
      </c>
      <c r="C29" s="9"/>
      <c r="D29" s="15">
        <f aca="true" t="shared" si="7" ref="D29:I29">SUM(D30:D38)</f>
        <v>844223.62</v>
      </c>
      <c r="E29" s="15">
        <f t="shared" si="7"/>
        <v>43400</v>
      </c>
      <c r="F29" s="15">
        <f t="shared" si="7"/>
        <v>887623.62</v>
      </c>
      <c r="G29" s="15">
        <f t="shared" si="7"/>
        <v>429993.69</v>
      </c>
      <c r="H29" s="15">
        <f t="shared" si="7"/>
        <v>427293.69</v>
      </c>
      <c r="I29" s="15">
        <f t="shared" si="7"/>
        <v>457629.93000000005</v>
      </c>
    </row>
    <row r="30" spans="2:9" ht="12.75">
      <c r="B30" s="13" t="s">
        <v>31</v>
      </c>
      <c r="C30" s="11"/>
      <c r="D30" s="15">
        <v>158800</v>
      </c>
      <c r="E30" s="16">
        <v>0</v>
      </c>
      <c r="F30" s="15">
        <f aca="true" t="shared" si="8" ref="F30:F38">D30+E30</f>
        <v>158800</v>
      </c>
      <c r="G30" s="16">
        <v>128381.64</v>
      </c>
      <c r="H30" s="16">
        <v>128381.64</v>
      </c>
      <c r="I30" s="16">
        <f t="shared" si="6"/>
        <v>30418.36</v>
      </c>
    </row>
    <row r="31" spans="2:9" ht="12.75">
      <c r="B31" s="13" t="s">
        <v>32</v>
      </c>
      <c r="C31" s="11"/>
      <c r="D31" s="15">
        <v>107800.02</v>
      </c>
      <c r="E31" s="16">
        <v>0</v>
      </c>
      <c r="F31" s="15">
        <f t="shared" si="8"/>
        <v>107800.02</v>
      </c>
      <c r="G31" s="16">
        <v>77640.57</v>
      </c>
      <c r="H31" s="16">
        <v>77640.57</v>
      </c>
      <c r="I31" s="16">
        <f t="shared" si="6"/>
        <v>30159.449999999997</v>
      </c>
    </row>
    <row r="32" spans="2:9" ht="12.75">
      <c r="B32" s="13" t="s">
        <v>33</v>
      </c>
      <c r="C32" s="11"/>
      <c r="D32" s="15">
        <v>118800</v>
      </c>
      <c r="E32" s="16">
        <v>23200</v>
      </c>
      <c r="F32" s="15">
        <f t="shared" si="8"/>
        <v>142000</v>
      </c>
      <c r="G32" s="16">
        <v>41083.81</v>
      </c>
      <c r="H32" s="16">
        <v>38383.81</v>
      </c>
      <c r="I32" s="16">
        <f t="shared" si="6"/>
        <v>100916.19</v>
      </c>
    </row>
    <row r="33" spans="2:9" ht="12.75">
      <c r="B33" s="13" t="s">
        <v>34</v>
      </c>
      <c r="C33" s="11"/>
      <c r="D33" s="15">
        <v>3000</v>
      </c>
      <c r="E33" s="16">
        <v>1500</v>
      </c>
      <c r="F33" s="15">
        <f t="shared" si="8"/>
        <v>4500</v>
      </c>
      <c r="G33" s="16">
        <v>4259.52</v>
      </c>
      <c r="H33" s="16">
        <v>4259.52</v>
      </c>
      <c r="I33" s="16">
        <f t="shared" si="6"/>
        <v>240.47999999999956</v>
      </c>
    </row>
    <row r="34" spans="2:9" ht="12.75">
      <c r="B34" s="13" t="s">
        <v>35</v>
      </c>
      <c r="C34" s="11"/>
      <c r="D34" s="15">
        <v>0</v>
      </c>
      <c r="E34" s="16">
        <v>28800</v>
      </c>
      <c r="F34" s="15">
        <f t="shared" si="8"/>
        <v>28800</v>
      </c>
      <c r="G34" s="16">
        <v>16980.89</v>
      </c>
      <c r="H34" s="16">
        <v>16980.89</v>
      </c>
      <c r="I34" s="16">
        <f t="shared" si="6"/>
        <v>11819.11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158370</v>
      </c>
      <c r="E36" s="16">
        <v>9900</v>
      </c>
      <c r="F36" s="15">
        <f t="shared" si="8"/>
        <v>168270</v>
      </c>
      <c r="G36" s="16">
        <v>86957.26</v>
      </c>
      <c r="H36" s="16">
        <v>86957.26</v>
      </c>
      <c r="I36" s="16">
        <f t="shared" si="6"/>
        <v>81312.74</v>
      </c>
    </row>
    <row r="37" spans="2:9" ht="12.75">
      <c r="B37" s="13" t="s">
        <v>38</v>
      </c>
      <c r="C37" s="11"/>
      <c r="D37" s="15">
        <v>52000</v>
      </c>
      <c r="E37" s="16">
        <v>-20000</v>
      </c>
      <c r="F37" s="15">
        <f t="shared" si="8"/>
        <v>32000</v>
      </c>
      <c r="G37" s="16">
        <v>6000</v>
      </c>
      <c r="H37" s="16">
        <v>6000</v>
      </c>
      <c r="I37" s="16">
        <f t="shared" si="6"/>
        <v>26000</v>
      </c>
    </row>
    <row r="38" spans="2:9" ht="12.75">
      <c r="B38" s="13" t="s">
        <v>39</v>
      </c>
      <c r="C38" s="11"/>
      <c r="D38" s="15">
        <v>245453.6</v>
      </c>
      <c r="E38" s="16">
        <v>0</v>
      </c>
      <c r="F38" s="15">
        <f t="shared" si="8"/>
        <v>245453.6</v>
      </c>
      <c r="G38" s="16">
        <v>68690</v>
      </c>
      <c r="H38" s="16">
        <v>68690</v>
      </c>
      <c r="I38" s="16">
        <f t="shared" si="6"/>
        <v>176763.6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21000</v>
      </c>
      <c r="E49" s="15">
        <f t="shared" si="11"/>
        <v>67100</v>
      </c>
      <c r="F49" s="15">
        <f t="shared" si="11"/>
        <v>88100</v>
      </c>
      <c r="G49" s="15">
        <f t="shared" si="11"/>
        <v>87731.91</v>
      </c>
      <c r="H49" s="15">
        <f t="shared" si="11"/>
        <v>87731.91</v>
      </c>
      <c r="I49" s="15">
        <f t="shared" si="11"/>
        <v>368.0899999999965</v>
      </c>
    </row>
    <row r="50" spans="2:9" ht="12.75">
      <c r="B50" s="13" t="s">
        <v>51</v>
      </c>
      <c r="C50" s="11"/>
      <c r="D50" s="15">
        <v>21000</v>
      </c>
      <c r="E50" s="16">
        <v>67100</v>
      </c>
      <c r="F50" s="15">
        <f t="shared" si="10"/>
        <v>88100</v>
      </c>
      <c r="G50" s="16">
        <v>87731.91</v>
      </c>
      <c r="H50" s="16">
        <v>87731.91</v>
      </c>
      <c r="I50" s="16">
        <f t="shared" si="6"/>
        <v>368.0899999999965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12463502.790000001</v>
      </c>
      <c r="E160" s="14">
        <f t="shared" si="21"/>
        <v>0</v>
      </c>
      <c r="F160" s="14">
        <f t="shared" si="21"/>
        <v>12463502.790000001</v>
      </c>
      <c r="G160" s="14">
        <f t="shared" si="21"/>
        <v>5773191.9</v>
      </c>
      <c r="H160" s="14">
        <f t="shared" si="21"/>
        <v>5565629.09</v>
      </c>
      <c r="I160" s="14">
        <f t="shared" si="21"/>
        <v>6690310.89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5" spans="6:8" ht="12.75">
      <c r="F165" s="52"/>
      <c r="G165" s="52"/>
      <c r="H165" s="52"/>
    </row>
    <row r="166" spans="1:8" s="46" customFormat="1" ht="15" customHeight="1">
      <c r="A166" s="43"/>
      <c r="B166" s="44" t="s">
        <v>89</v>
      </c>
      <c r="C166" s="45"/>
      <c r="E166" s="47"/>
      <c r="F166" s="48" t="s">
        <v>90</v>
      </c>
      <c r="G166" s="48"/>
      <c r="H166" s="48"/>
    </row>
    <row r="167" spans="1:8" s="46" customFormat="1" ht="24.75" customHeight="1">
      <c r="A167" s="43"/>
      <c r="B167" s="49" t="s">
        <v>91</v>
      </c>
      <c r="C167" s="50"/>
      <c r="E167" s="47"/>
      <c r="F167" s="51" t="s">
        <v>92</v>
      </c>
      <c r="G167" s="51"/>
      <c r="H167" s="51"/>
    </row>
  </sheetData>
  <sheetProtection/>
  <mergeCells count="16">
    <mergeCell ref="B166:C166"/>
    <mergeCell ref="F166:H166"/>
    <mergeCell ref="B167:C167"/>
    <mergeCell ref="F167:H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portrait" scale="63" r:id="rId2"/>
  <rowBreaks count="1" manualBreakCount="1">
    <brk id="84" max="255" man="1"/>
  </rowBreaks>
  <ignoredErrors>
    <ignoredError sqref="I19 F19:F39 I29:I39 F49:F63 I49:I56 F72:F76 F94:F104 F114 F124:F138 F147:F1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2024-02-23T03:38:30Z</cp:lastPrinted>
  <dcterms:created xsi:type="dcterms:W3CDTF">2016-10-11T20:25:15Z</dcterms:created>
  <dcterms:modified xsi:type="dcterms:W3CDTF">2024-02-23T03:39:04Z</dcterms:modified>
  <cp:category/>
  <cp:version/>
  <cp:contentType/>
  <cp:contentStatus/>
</cp:coreProperties>
</file>